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0LvAM2vTEecFd1Hnx6D1bFi82pHMDLqQZcmAKp/5l4I="/>
    </ext>
  </extLst>
</workbook>
</file>

<file path=xl/sharedStrings.xml><?xml version="1.0" encoding="utf-8"?>
<sst xmlns="http://schemas.openxmlformats.org/spreadsheetml/2006/main" count="53" uniqueCount="42">
  <si>
    <t>Planilha de custos - Desinstalação de aparelhos de ar condicionado split de 7.500 BTUS a 13.000
BTUS.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</si>
  <si>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</si>
  <si>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</si>
  <si>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</si>
  <si>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</si>
  <si>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</si>
  <si>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</si>
  <si>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</si>
  <si>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</si>
  <si>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</si>
  <si>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</si>
  <si>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</si>
  <si>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</si>
  <si>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</si>
  <si>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</si>
  <si>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</si>
  <si>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Andaime utilizado para desinstalação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</si>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</sst>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readingOrder="0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left" shrinkToFit="0" vertical="center" wrapText="0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0.01</v>
      </c>
      <c r="H4" s="3"/>
      <c r="I4" s="18">
        <f>F4*G4</f>
        <v>85.3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85.3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"/>
      <c r="C8" s="3"/>
      <c r="D8" s="28" t="s">
        <v>13</v>
      </c>
      <c r="E8" s="29">
        <v>205.39</v>
      </c>
      <c r="F8" s="30">
        <v>1.0</v>
      </c>
      <c r="G8" s="31">
        <f t="shared" ref="G8:G10" si="1">F8*E8</f>
        <v>205.39</v>
      </c>
      <c r="H8" s="32">
        <v>0.01</v>
      </c>
      <c r="I8" s="31">
        <f t="shared" ref="I8:I10" si="2">G8*H8</f>
        <v>2.0539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33" t="s">
        <v>17</v>
      </c>
      <c r="B9" s="2"/>
      <c r="C9" s="3"/>
      <c r="D9" s="28" t="s">
        <v>18</v>
      </c>
      <c r="E9" s="29">
        <v>12.17</v>
      </c>
      <c r="F9" s="30">
        <v>1.0</v>
      </c>
      <c r="G9" s="31">
        <f t="shared" si="1"/>
        <v>12.17</v>
      </c>
      <c r="H9" s="32">
        <v>0.01</v>
      </c>
      <c r="I9" s="31">
        <f t="shared" si="2"/>
        <v>0.1217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33" t="s">
        <v>19</v>
      </c>
      <c r="B10" s="2"/>
      <c r="C10" s="3"/>
      <c r="D10" s="28" t="s">
        <v>18</v>
      </c>
      <c r="E10" s="29">
        <v>35.1</v>
      </c>
      <c r="F10" s="30">
        <v>1.0</v>
      </c>
      <c r="G10" s="31">
        <f t="shared" si="1"/>
        <v>35.1</v>
      </c>
      <c r="H10" s="34">
        <v>0.1</v>
      </c>
      <c r="I10" s="31">
        <f t="shared" si="2"/>
        <v>3.51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35" t="s">
        <v>11</v>
      </c>
      <c r="B11" s="2"/>
      <c r="C11" s="2"/>
      <c r="D11" s="2"/>
      <c r="E11" s="2"/>
      <c r="F11" s="2"/>
      <c r="G11" s="2"/>
      <c r="H11" s="3"/>
      <c r="I11" s="36">
        <f>SUM(I8:I10)</f>
        <v>5.6856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7"/>
      <c r="B12" s="37"/>
      <c r="C12" s="37"/>
      <c r="D12" s="37"/>
      <c r="E12" s="37"/>
      <c r="F12" s="37"/>
      <c r="G12" s="38"/>
      <c r="H12" s="37"/>
      <c r="I12" s="39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8.5" customHeight="1">
      <c r="A13" s="24" t="s">
        <v>20</v>
      </c>
      <c r="B13" s="40"/>
      <c r="C13" s="40"/>
      <c r="D13" s="40"/>
      <c r="E13" s="40"/>
      <c r="F13" s="40"/>
      <c r="G13" s="41"/>
      <c r="H13" s="42" t="s">
        <v>21</v>
      </c>
      <c r="I13" s="10" t="s">
        <v>8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5.5" customHeight="1">
      <c r="A14" s="43" t="s">
        <v>22</v>
      </c>
      <c r="B14" s="44"/>
      <c r="C14" s="44"/>
      <c r="D14" s="44"/>
      <c r="E14" s="44"/>
      <c r="F14" s="45">
        <v>20.0</v>
      </c>
      <c r="G14" s="46" t="s">
        <v>23</v>
      </c>
      <c r="H14" s="31">
        <f>6.01/G15</f>
        <v>0.5463636364</v>
      </c>
      <c r="I14" s="47">
        <f>F14*H14</f>
        <v>10.92727273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43" t="s">
        <v>24</v>
      </c>
      <c r="B15" s="48"/>
      <c r="C15" s="48"/>
      <c r="D15" s="48"/>
      <c r="E15" s="48"/>
      <c r="F15" s="49"/>
      <c r="G15" s="50">
        <v>11.0</v>
      </c>
      <c r="H15" s="51">
        <v>0.2</v>
      </c>
      <c r="I15" s="47">
        <f>H15*F14</f>
        <v>4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35" t="s">
        <v>11</v>
      </c>
      <c r="B16" s="2"/>
      <c r="C16" s="2"/>
      <c r="D16" s="2"/>
      <c r="E16" s="2"/>
      <c r="F16" s="2"/>
      <c r="G16" s="2"/>
      <c r="H16" s="3"/>
      <c r="I16" s="36">
        <f>SUM(I14:I15)</f>
        <v>14.92727273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19.5" customHeight="1">
      <c r="A17" s="52"/>
      <c r="B17" s="52"/>
      <c r="C17" s="52"/>
      <c r="D17" s="52"/>
      <c r="E17" s="52"/>
      <c r="F17" s="52"/>
      <c r="G17" s="52"/>
      <c r="H17" s="52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6.25" customHeight="1">
      <c r="A18" s="24" t="s">
        <v>25</v>
      </c>
      <c r="B18" s="2"/>
      <c r="C18" s="2"/>
      <c r="D18" s="2"/>
      <c r="E18" s="2"/>
      <c r="F18" s="2"/>
      <c r="G18" s="2"/>
      <c r="H18" s="3"/>
      <c r="I18" s="10" t="s">
        <v>8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8.5" customHeight="1">
      <c r="A19" s="53"/>
      <c r="B19" s="53"/>
      <c r="C19" s="53"/>
      <c r="D19" s="53"/>
      <c r="E19" s="53"/>
      <c r="F19" s="54" t="s">
        <v>26</v>
      </c>
      <c r="G19" s="47" t="s">
        <v>27</v>
      </c>
      <c r="H19" s="55" t="s">
        <v>7</v>
      </c>
      <c r="I19" s="3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33" t="s">
        <v>28</v>
      </c>
      <c r="B20" s="56"/>
      <c r="C20" s="56"/>
      <c r="D20" s="56"/>
      <c r="E20" s="57">
        <v>100000.0</v>
      </c>
      <c r="F20" s="58">
        <v>120.0</v>
      </c>
      <c r="G20" s="54">
        <f>E20/F20</f>
        <v>833.3333333</v>
      </c>
      <c r="H20" s="59">
        <v>0.01</v>
      </c>
      <c r="I20" s="31">
        <f>G20*H20</f>
        <v>8.333333333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22.5" customHeight="1">
      <c r="A21" s="35" t="s">
        <v>11</v>
      </c>
      <c r="B21" s="2"/>
      <c r="C21" s="2"/>
      <c r="D21" s="2"/>
      <c r="E21" s="2"/>
      <c r="F21" s="2"/>
      <c r="G21" s="2"/>
      <c r="H21" s="3"/>
      <c r="I21" s="36">
        <f>I20</f>
        <v>8.333333333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2.5" customHeight="1">
      <c r="A22" s="37"/>
      <c r="B22" s="37"/>
      <c r="C22" s="37"/>
      <c r="D22" s="37"/>
      <c r="E22" s="37"/>
      <c r="F22" s="37"/>
      <c r="G22" s="38"/>
      <c r="H22" s="37"/>
      <c r="I22" s="39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2.5" customHeight="1">
      <c r="A23" s="35" t="s">
        <v>29</v>
      </c>
      <c r="B23" s="2"/>
      <c r="C23" s="2"/>
      <c r="D23" s="2"/>
      <c r="E23" s="2"/>
      <c r="F23" s="2"/>
      <c r="G23" s="2"/>
      <c r="H23" s="3"/>
      <c r="I23" s="36">
        <f>SUM(I5,I11,I16,I21)</f>
        <v>114.2462061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4"/>
      <c r="B24" s="21"/>
      <c r="C24" s="21"/>
      <c r="D24" s="4"/>
      <c r="E24" s="4"/>
      <c r="F24" s="4"/>
      <c r="G24" s="22"/>
      <c r="H24" s="4"/>
      <c r="I24" s="2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17.25" customHeight="1">
      <c r="A25" s="60" t="s">
        <v>30</v>
      </c>
      <c r="B25" s="2"/>
      <c r="C25" s="2"/>
      <c r="D25" s="2"/>
      <c r="E25" s="3"/>
      <c r="F25" s="4"/>
      <c r="G25" s="22"/>
      <c r="H25" s="4"/>
      <c r="I25" s="2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6.25" customHeight="1">
      <c r="A26" s="61"/>
      <c r="B26" s="3"/>
      <c r="C26" s="62" t="s">
        <v>31</v>
      </c>
      <c r="D26" s="63" t="s">
        <v>32</v>
      </c>
      <c r="E26" s="63" t="s">
        <v>33</v>
      </c>
      <c r="F26" s="22"/>
      <c r="G26" s="22"/>
      <c r="H26" s="4"/>
      <c r="I26" s="2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17.25" customHeight="1">
      <c r="A27" s="61" t="s">
        <v>34</v>
      </c>
      <c r="B27" s="3"/>
      <c r="C27" s="64">
        <f>I23</f>
        <v>114.2462061</v>
      </c>
      <c r="D27" s="65">
        <v>0.1</v>
      </c>
      <c r="E27" s="64">
        <f t="shared" ref="E27:E28" si="3">C27*D27</f>
        <v>11.42462061</v>
      </c>
      <c r="F27" s="4"/>
      <c r="G27" s="22"/>
      <c r="H27" s="4"/>
      <c r="I27" s="23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17.25" customHeight="1">
      <c r="A28" s="61" t="s">
        <v>35</v>
      </c>
      <c r="B28" s="3"/>
      <c r="C28" s="64">
        <f>I23+E27</f>
        <v>125.6708267</v>
      </c>
      <c r="D28" s="65">
        <v>0.2</v>
      </c>
      <c r="E28" s="64">
        <f t="shared" si="3"/>
        <v>25.13416533</v>
      </c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61"/>
      <c r="B29" s="66"/>
      <c r="C29" s="67"/>
      <c r="D29" s="67"/>
      <c r="E29" s="68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17.25" customHeight="1">
      <c r="A30" s="19" t="s">
        <v>36</v>
      </c>
      <c r="B30" s="2"/>
      <c r="C30" s="2"/>
      <c r="D30" s="2"/>
      <c r="E30" s="3"/>
      <c r="F30" s="4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61" t="s">
        <v>37</v>
      </c>
      <c r="B31" s="3"/>
      <c r="C31" s="69">
        <f t="shared" ref="C31:C33" si="4">($C$28+$E$28)/((100-12.25)/100)</f>
        <v>171.8575407</v>
      </c>
      <c r="D31" s="65">
        <v>0.0165</v>
      </c>
      <c r="E31" s="64">
        <f t="shared" ref="E31:E33" si="5">C31*D31</f>
        <v>2.835649422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61" t="s">
        <v>38</v>
      </c>
      <c r="B32" s="3"/>
      <c r="C32" s="69">
        <f t="shared" si="4"/>
        <v>171.8575407</v>
      </c>
      <c r="D32" s="65">
        <v>0.076</v>
      </c>
      <c r="E32" s="64">
        <f t="shared" si="5"/>
        <v>13.0611731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61" t="s">
        <v>39</v>
      </c>
      <c r="B33" s="3"/>
      <c r="C33" s="69">
        <f t="shared" si="4"/>
        <v>171.8575407</v>
      </c>
      <c r="D33" s="65">
        <v>0.03</v>
      </c>
      <c r="E33" s="64">
        <f t="shared" si="5"/>
        <v>5.155726222</v>
      </c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40</v>
      </c>
      <c r="B34" s="2"/>
      <c r="C34" s="3"/>
      <c r="D34" s="70">
        <f t="shared" ref="D34:E34" si="6">SUM(D31:D33)</f>
        <v>0.1225</v>
      </c>
      <c r="E34" s="71">
        <f t="shared" si="6"/>
        <v>21.05254874</v>
      </c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2.75" customHeight="1">
      <c r="A35" s="4"/>
      <c r="B35" s="21"/>
      <c r="C35" s="21"/>
      <c r="D35" s="4"/>
      <c r="E35" s="4"/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20.25" customHeight="1">
      <c r="A36" s="72" t="s">
        <v>41</v>
      </c>
      <c r="B36" s="2"/>
      <c r="C36" s="2"/>
      <c r="D36" s="2"/>
      <c r="E36" s="2"/>
      <c r="F36" s="2"/>
      <c r="G36" s="2"/>
      <c r="H36" s="3"/>
      <c r="I36" s="36">
        <f>I23+E34</f>
        <v>135.2987548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2.75" customHeight="1">
      <c r="A37" s="4"/>
      <c r="B37" s="21"/>
      <c r="C37" s="21"/>
      <c r="D37" s="4"/>
      <c r="E37" s="4"/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2.75" customHeight="1">
      <c r="A38" s="4"/>
      <c r="B38" s="21"/>
      <c r="C38" s="21"/>
      <c r="D38" s="4"/>
      <c r="E38" s="4"/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12.75" customHeight="1">
      <c r="A40" s="4"/>
      <c r="B40" s="21"/>
      <c r="C40" s="21"/>
      <c r="D40" s="4"/>
      <c r="E40" s="4"/>
      <c r="F40" s="4"/>
      <c r="G40" s="22"/>
      <c r="H40" s="4"/>
      <c r="I40" s="23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</sheetData>
  <mergeCells count="24">
    <mergeCell ref="A1:I1"/>
    <mergeCell ref="G3:H3"/>
    <mergeCell ref="G4:H4"/>
    <mergeCell ref="A5:H5"/>
    <mergeCell ref="A7:C7"/>
    <mergeCell ref="A8:C8"/>
    <mergeCell ref="A9:C9"/>
    <mergeCell ref="A10:C10"/>
    <mergeCell ref="A11:H11"/>
    <mergeCell ref="A15:F15"/>
    <mergeCell ref="A16:H16"/>
    <mergeCell ref="A30:E30"/>
    <mergeCell ref="A31:B31"/>
    <mergeCell ref="A32:B32"/>
    <mergeCell ref="A33:B33"/>
    <mergeCell ref="A34:C34"/>
    <mergeCell ref="A36:H36"/>
    <mergeCell ref="A18:H18"/>
    <mergeCell ref="A21:H21"/>
    <mergeCell ref="A23:H23"/>
    <mergeCell ref="A25:E25"/>
    <mergeCell ref="A26:B26"/>
    <mergeCell ref="A27:B27"/>
    <mergeCell ref="A28:B28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